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zyxkim\Desktop\"/>
    </mc:Choice>
  </mc:AlternateContent>
  <xr:revisionPtr revIDLastSave="0" documentId="13_ncr:1_{6B0239DF-49E4-4972-BA84-18D5A339E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2" r:id="rId1"/>
  </sheets>
  <definedNames>
    <definedName name="_xlnm._FilterDatabase" localSheetId="0" hidden="1">工作表1!$A$1:$M$23</definedName>
    <definedName name="WebWps_Form">工作表1!$A$1:$M$23</definedName>
  </definedNames>
  <calcPr calcId="191029"/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3" i="2"/>
  <c r="H2" i="2"/>
</calcChain>
</file>

<file path=xl/sharedStrings.xml><?xml version="1.0" encoding="utf-8"?>
<sst xmlns="http://schemas.openxmlformats.org/spreadsheetml/2006/main" count="233" uniqueCount="126">
  <si>
    <t>提交时间</t>
  </si>
  <si>
    <t>昵称</t>
  </si>
  <si>
    <t>气瓶充装介质</t>
  </si>
  <si>
    <t>数量</t>
  </si>
  <si>
    <t>状态</t>
  </si>
  <si>
    <t>容积（L）</t>
  </si>
  <si>
    <t>钢瓶信息</t>
  </si>
  <si>
    <t>气瓶现场图片:文件_1</t>
  </si>
  <si>
    <t>所属单位</t>
  </si>
  <si>
    <t>存放地点</t>
  </si>
  <si>
    <t>联系人</t>
  </si>
  <si>
    <t>联系电话（手机号）</t>
  </si>
  <si>
    <t>其他需要补充说明的问题或信息（无则不填）</t>
  </si>
  <si>
    <t>DIsguIse</t>
  </si>
  <si>
    <t>氮气</t>
  </si>
  <si>
    <t>1</t>
  </si>
  <si>
    <t>空</t>
  </si>
  <si>
    <t>广东普莱克斯韶钢液化工业气体有限有限公司;NG63155;2015.1.9;2015.1.9</t>
  </si>
  <si>
    <t>材料与能源学院</t>
  </si>
  <si>
    <t>材能北楼 542</t>
  </si>
  <si>
    <t>李锦浩</t>
  </si>
  <si>
    <t>15521816972</t>
  </si>
  <si>
    <t/>
  </si>
  <si>
    <t>Taeyang</t>
  </si>
  <si>
    <t>2</t>
  </si>
  <si>
    <t>广钢集团广州气体厂有限公司;不详;不详;不详</t>
  </si>
  <si>
    <t>林学与风景园林学院</t>
  </si>
  <si>
    <t>75号楼227</t>
  </si>
  <si>
    <t>吴奉奇</t>
  </si>
  <si>
    <t>18819267294</t>
  </si>
  <si>
    <t>vigilante</t>
  </si>
  <si>
    <t>氩气</t>
  </si>
  <si>
    <t>不详;不详;不详;不详</t>
  </si>
  <si>
    <t>701</t>
  </si>
  <si>
    <t>张家兢</t>
  </si>
  <si>
    <t>18319168846</t>
  </si>
  <si>
    <t>Lita</t>
  </si>
  <si>
    <t>氢气</t>
  </si>
  <si>
    <t>临沂永安;不详;不详;不详</t>
  </si>
  <si>
    <t>园艺学院</t>
  </si>
  <si>
    <t>园艺楼520室</t>
  </si>
  <si>
    <t>刘宗莉</t>
  </si>
  <si>
    <t>13760893094</t>
  </si>
  <si>
    <t>氦气</t>
  </si>
  <si>
    <t>不详</t>
  </si>
  <si>
    <t>佳腾;不详;不详;不详</t>
  </si>
  <si>
    <t>广州盛盈;不详;不详;不详</t>
  </si>
  <si>
    <t>乙烯标准气</t>
  </si>
  <si>
    <t>康</t>
  </si>
  <si>
    <t>乙烯</t>
  </si>
  <si>
    <t>科技楼801侧</t>
  </si>
  <si>
    <t>陈康</t>
  </si>
  <si>
    <t>13602844061</t>
  </si>
  <si>
    <t>jjsun</t>
  </si>
  <si>
    <t>不明（瓶口有黄色涂漆，疑为氮气）</t>
  </si>
  <si>
    <t>金珠江;看不清;2004.3;无检验</t>
  </si>
  <si>
    <t>8号楼（教一）一楼110室对面厕所旁楼梯间</t>
  </si>
  <si>
    <t>孙际佳</t>
  </si>
  <si>
    <t>13600080836</t>
  </si>
  <si>
    <t>Timy</t>
  </si>
  <si>
    <t>高纯氢气</t>
  </si>
  <si>
    <t>非空，大于50%</t>
  </si>
  <si>
    <t>广州市番禺番氮化工有限公司;不祥;2007年4月;不祥</t>
  </si>
  <si>
    <t>农业农村部植物新品种测试广州分中心</t>
  </si>
  <si>
    <t>农学院216</t>
  </si>
  <si>
    <t>江院</t>
  </si>
  <si>
    <t>13925126188</t>
  </si>
  <si>
    <t>高纯氮气</t>
  </si>
  <si>
    <t>普莱克斯（惠州）工业气体有限公司广州分公司;不祥;2007年;不祥</t>
  </si>
  <si>
    <t>空气</t>
  </si>
  <si>
    <t>广钢集团气体厂有限公司;不祥;2007;不祥</t>
  </si>
  <si>
    <t>吴某人</t>
  </si>
  <si>
    <t>乙烯、氮气</t>
  </si>
  <si>
    <t>广州市粤佳气体有限公司;8124147;2018/9/5;202311月15日</t>
  </si>
  <si>
    <t>资源环境学院</t>
  </si>
  <si>
    <t>农学楼425</t>
  </si>
  <si>
    <t>吴鑫斌</t>
  </si>
  <si>
    <t>17794966083</t>
  </si>
  <si>
    <t>19065334288</t>
  </si>
  <si>
    <t>骐&amp;轩妈</t>
  </si>
  <si>
    <t>二氧化碳</t>
  </si>
  <si>
    <t>科的;657867;09.6;</t>
  </si>
  <si>
    <t>资环楼734房</t>
  </si>
  <si>
    <t>陈娴</t>
  </si>
  <si>
    <t>13824445371</t>
  </si>
  <si>
    <t>亮</t>
  </si>
  <si>
    <t>高纯氧</t>
  </si>
  <si>
    <t>清远联化空气液化有限公司;看不清;2013年1月10日;不祥</t>
  </si>
  <si>
    <t>食品学院</t>
  </si>
  <si>
    <t>食品学院203</t>
  </si>
  <si>
    <t>王亮</t>
  </si>
  <si>
    <t>17306691293</t>
  </si>
  <si>
    <t>广州粤佳气体有限公司;不详;2017年1月;不祥</t>
  </si>
  <si>
    <t>二氧化碳+氮气混合气</t>
  </si>
  <si>
    <t>佛山市华特气体有限公司;看不清;2014年9月3日;不详</t>
  </si>
  <si>
    <t>BOB</t>
  </si>
  <si>
    <t>高纯氮</t>
  </si>
  <si>
    <t>佛山市睦来气体有限公司;不详;20010509;20220924</t>
  </si>
  <si>
    <t>资环楼 1楼108</t>
  </si>
  <si>
    <t>邹伯辉</t>
  </si>
  <si>
    <t>13620079359</t>
  </si>
  <si>
    <t>为生命保驾续航</t>
  </si>
  <si>
    <t>天发;FMS04563T;;</t>
  </si>
  <si>
    <t>58-437</t>
  </si>
  <si>
    <t>罗霄</t>
  </si>
  <si>
    <t>13829728130</t>
  </si>
  <si>
    <t>qzuser</t>
  </si>
  <si>
    <t>资源与环境学院423室</t>
  </si>
  <si>
    <t>张梦珂</t>
  </si>
  <si>
    <t>15737027673</t>
  </si>
  <si>
    <t>rainbow</t>
  </si>
  <si>
    <t>氮气，二氧化碳</t>
  </si>
  <si>
    <t>4</t>
  </si>
  <si>
    <t>无;无;无;无</t>
  </si>
  <si>
    <t>25-103</t>
  </si>
  <si>
    <t>肖南</t>
  </si>
  <si>
    <t>13602439758</t>
  </si>
  <si>
    <t>LSC</t>
  </si>
  <si>
    <t>久远，不详</t>
  </si>
  <si>
    <t>;;;;</t>
  </si>
  <si>
    <t>食品学院108</t>
  </si>
  <si>
    <t>利树婵</t>
  </si>
  <si>
    <t>13536191935</t>
  </si>
  <si>
    <t>资源环境学院</t>
    <phoneticPr fontId="5" type="noConversion"/>
  </si>
  <si>
    <t>植物保护学院</t>
    <phoneticPr fontId="5" type="noConversion"/>
  </si>
  <si>
    <t>海洋学院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</si>
</sst>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微软雅黑"/>
      <charset val="134"/>
    </font>
    <font>
      <sz val="10"/>
      <color theme="1"/>
      <name val="微软雅黑"/>
      <charset val="134"/>
    </font>
    <font>
      <u/>
      <sz val="10"/>
      <color rgb="FF0000FF"/>
      <name val="微软雅黑"/>
      <charset val="134"/>
    </font>
    <font>
      <u/>
      <sz val="11"/>
      <color rgb="FF0000FF"/>
      <name val="宋体"/>
      <charset val="134"/>
      <scheme val="minor"/>
    </font>
    <font>
      <b/>
      <sz val="10"/>
      <color theme="1"/>
      <name val="微软雅黑"/>
      <family val="2"/>
      <charset val="134"/>
    </font>
    <font>
      <sz val="9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" applyFont="1">
      <alignment vertical="center"/>
    </xf>
    <xf numFmtId="0" fontId="1" fillId="0" borderId="0" xfId="0" quotePrefix="1" applyFo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quotePrefix="1" applyNumberFormat="1" applyFont="1" applyAlignment="1">
      <alignment horizontal="center" vertical="center"/>
    </xf>
    <xf numFmtId="14" fontId="1" fillId="0" borderId="0" xfId="0" applyNumberFormat="1" applyFont="1">
      <alignment vertical="center"/>
    </xf>
    <xf numFmtId="0" fontId="6" fillId="0" borderId="0" xfId="0" quotePrefix="1" applyFo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H1" workbookViewId="0">
      <selection activeCell="I25" sqref="I25"/>
    </sheetView>
  </sheetViews>
  <sheetFormatPr defaultColWidth="11.33203125" defaultRowHeight="16.5" x14ac:dyDescent="0.3"/>
  <cols>
    <col min="1" max="1" width="9.77734375" style="7" bestFit="1" customWidth="1"/>
    <col min="2" max="2" width="11.33203125" style="1"/>
    <col min="3" max="3" width="25.88671875" style="1" bestFit="1" customWidth="1"/>
    <col min="4" max="4" width="4.21875" style="1" bestFit="1" customWidth="1"/>
    <col min="5" max="5" width="11.88671875" style="1" bestFit="1" customWidth="1"/>
    <col min="6" max="6" width="7.88671875" style="1" bestFit="1" customWidth="1"/>
    <col min="7" max="7" width="53.88671875" style="1" bestFit="1" customWidth="1"/>
    <col min="8" max="8" width="98.88671875" style="1" bestFit="1" customWidth="1"/>
    <col min="9" max="9" width="32.21875" style="1" bestFit="1" customWidth="1"/>
    <col min="10" max="10" width="31.33203125" style="1" bestFit="1" customWidth="1"/>
    <col min="11" max="11" width="11.33203125" style="1"/>
    <col min="12" max="12" width="14.77734375" style="1" bestFit="1" customWidth="1"/>
    <col min="13" max="13" width="32.21875" style="1" bestFit="1" customWidth="1"/>
    <col min="14" max="16384" width="11.33203125" style="1"/>
  </cols>
  <sheetData>
    <row r="1" spans="1:13" s="5" customFormat="1" x14ac:dyDescent="0.3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3">
      <c r="A2" s="7">
        <v>45240.692685185197</v>
      </c>
      <c r="B2" s="1" t="s">
        <v>13</v>
      </c>
      <c r="C2" s="3" t="s">
        <v>14</v>
      </c>
      <c r="D2" s="3" t="s">
        <v>15</v>
      </c>
      <c r="E2" s="3" t="s">
        <v>16</v>
      </c>
      <c r="F2" s="1">
        <v>40</v>
      </c>
      <c r="G2" s="3" t="s">
        <v>17</v>
      </c>
      <c r="H2" s="2" t="str">
        <f>HYPERLINK("https://www.kdocs.cn/l/cjfe2Ej9lcou","氮气-材料与能源学院-李锦浩-材能北楼 542.jpg")</f>
        <v>氮气-材料与能源学院-李锦浩-材能北楼 542.jpg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</row>
    <row r="3" spans="1:13" x14ac:dyDescent="0.3">
      <c r="A3" s="7">
        <v>45242.723796296297</v>
      </c>
      <c r="B3" s="1" t="s">
        <v>23</v>
      </c>
      <c r="C3" s="3" t="s">
        <v>14</v>
      </c>
      <c r="D3" s="3" t="s">
        <v>24</v>
      </c>
      <c r="E3" s="3" t="s">
        <v>16</v>
      </c>
      <c r="F3" s="1">
        <v>0</v>
      </c>
      <c r="G3" s="3" t="s">
        <v>25</v>
      </c>
      <c r="H3" s="2" t="str">
        <f>HYPERLINK("https://www.kdocs.cn/l/coB0PpHzDFsk","氮气-林学与风景园林学院-吴奉奇-75号楼227.jpg")</f>
        <v>氮气-林学与风景园林学院-吴奉奇-75号楼227.jpg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22</v>
      </c>
    </row>
    <row r="4" spans="1:13" x14ac:dyDescent="0.3">
      <c r="A4" s="7">
        <v>45243.4152314815</v>
      </c>
      <c r="B4" s="1" t="s">
        <v>30</v>
      </c>
      <c r="C4" s="3" t="s">
        <v>31</v>
      </c>
      <c r="D4" s="3" t="s">
        <v>15</v>
      </c>
      <c r="E4" s="3" t="s">
        <v>16</v>
      </c>
      <c r="F4" s="1">
        <v>10</v>
      </c>
      <c r="G4" s="3" t="s">
        <v>32</v>
      </c>
      <c r="I4" s="8" t="s">
        <v>123</v>
      </c>
      <c r="J4" s="3" t="s">
        <v>33</v>
      </c>
      <c r="K4" s="3" t="s">
        <v>34</v>
      </c>
      <c r="L4" s="3" t="s">
        <v>35</v>
      </c>
      <c r="M4" s="3" t="s">
        <v>22</v>
      </c>
    </row>
    <row r="5" spans="1:13" x14ac:dyDescent="0.3">
      <c r="A5" s="7">
        <v>45243.445231481499</v>
      </c>
      <c r="B5" s="1" t="s">
        <v>36</v>
      </c>
      <c r="C5" s="3" t="s">
        <v>37</v>
      </c>
      <c r="D5" s="3" t="s">
        <v>15</v>
      </c>
      <c r="E5" s="3" t="s">
        <v>16</v>
      </c>
      <c r="F5" s="1">
        <v>40</v>
      </c>
      <c r="G5" s="3" t="s">
        <v>38</v>
      </c>
      <c r="H5" s="2" t="str">
        <f>HYPERLINK("https://www.kdocs.cn/l/cthiyS8lJwCG","氢气-园艺学院-刘宗莉-园艺楼520室.jpg")</f>
        <v>氢气-园艺学院-刘宗莉-园艺楼520室.jpg</v>
      </c>
      <c r="I5" s="3" t="s">
        <v>39</v>
      </c>
      <c r="J5" s="3" t="s">
        <v>40</v>
      </c>
      <c r="K5" s="3" t="s">
        <v>41</v>
      </c>
      <c r="L5" s="3" t="s">
        <v>42</v>
      </c>
      <c r="M5" s="3" t="s">
        <v>22</v>
      </c>
    </row>
    <row r="6" spans="1:13" x14ac:dyDescent="0.3">
      <c r="A6" s="7">
        <v>45243.446643518502</v>
      </c>
      <c r="B6" s="1" t="s">
        <v>36</v>
      </c>
      <c r="C6" s="3" t="s">
        <v>43</v>
      </c>
      <c r="D6" s="3" t="s">
        <v>15</v>
      </c>
      <c r="E6" s="3" t="s">
        <v>44</v>
      </c>
      <c r="F6" s="1">
        <v>40</v>
      </c>
      <c r="G6" s="3" t="s">
        <v>45</v>
      </c>
      <c r="H6" s="2" t="str">
        <f>HYPERLINK("https://www.kdocs.cn/l/chBvc7tZHVCL","氦气-园艺学院-刘宗莉-园艺楼520室.jpg")</f>
        <v>氦气-园艺学院-刘宗莉-园艺楼520室.jpg</v>
      </c>
      <c r="I6" s="3" t="s">
        <v>39</v>
      </c>
      <c r="J6" s="3" t="s">
        <v>40</v>
      </c>
      <c r="K6" s="3" t="s">
        <v>41</v>
      </c>
      <c r="L6" s="3" t="s">
        <v>42</v>
      </c>
      <c r="M6" s="3" t="s">
        <v>22</v>
      </c>
    </row>
    <row r="7" spans="1:13" x14ac:dyDescent="0.3">
      <c r="A7" s="7">
        <v>45243.448240740698</v>
      </c>
      <c r="B7" s="1" t="s">
        <v>36</v>
      </c>
      <c r="C7" s="3" t="s">
        <v>43</v>
      </c>
      <c r="D7" s="3" t="s">
        <v>15</v>
      </c>
      <c r="E7" s="3" t="s">
        <v>44</v>
      </c>
      <c r="F7" s="1">
        <v>40</v>
      </c>
      <c r="G7" s="3" t="s">
        <v>46</v>
      </c>
      <c r="H7" s="2" t="str">
        <f>HYPERLINK("https://www.kdocs.cn/l/ccwCQySvmbNI","氦气-园艺学院-刘宗莉-园艺楼520室.jpg")</f>
        <v>氦气-园艺学院-刘宗莉-园艺楼520室.jpg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22</v>
      </c>
    </row>
    <row r="8" spans="1:13" x14ac:dyDescent="0.3">
      <c r="A8" s="7">
        <v>45243.449768518498</v>
      </c>
      <c r="B8" s="1" t="s">
        <v>36</v>
      </c>
      <c r="C8" s="3" t="s">
        <v>47</v>
      </c>
      <c r="D8" s="3" t="s">
        <v>15</v>
      </c>
      <c r="E8" s="3" t="s">
        <v>44</v>
      </c>
      <c r="F8" s="1">
        <v>8</v>
      </c>
      <c r="G8" s="3" t="s">
        <v>32</v>
      </c>
      <c r="H8" s="2" t="str">
        <f>HYPERLINK("https://www.kdocs.cn/l/cpYfkRyyGvR3","乙烯标准气-园艺学院-刘宗莉-园艺楼520室.jpg")</f>
        <v>乙烯标准气-园艺学院-刘宗莉-园艺楼520室.jpg</v>
      </c>
      <c r="I8" s="3" t="s">
        <v>39</v>
      </c>
      <c r="J8" s="3" t="s">
        <v>40</v>
      </c>
      <c r="K8" s="3" t="s">
        <v>41</v>
      </c>
      <c r="L8" s="3" t="s">
        <v>42</v>
      </c>
      <c r="M8" s="3" t="s">
        <v>22</v>
      </c>
    </row>
    <row r="9" spans="1:13" x14ac:dyDescent="0.3">
      <c r="A9" s="7">
        <v>45243.458402777796</v>
      </c>
      <c r="B9" s="1" t="s">
        <v>48</v>
      </c>
      <c r="C9" s="3" t="s">
        <v>49</v>
      </c>
      <c r="D9" s="3" t="s">
        <v>15</v>
      </c>
      <c r="E9" s="3" t="s">
        <v>44</v>
      </c>
      <c r="F9" s="1">
        <v>40</v>
      </c>
      <c r="G9" s="3" t="s">
        <v>32</v>
      </c>
      <c r="H9" s="2" t="str">
        <f>HYPERLINK("https://www.kdocs.cn/l/cvCSUaW1pCRB","乙烯-资环学院-陈康-科技楼801侧.jpg")</f>
        <v>乙烯-资环学院-陈康-科技楼801侧.jpg</v>
      </c>
      <c r="I9" s="8" t="s">
        <v>123</v>
      </c>
      <c r="J9" s="3" t="s">
        <v>50</v>
      </c>
      <c r="K9" s="3" t="s">
        <v>51</v>
      </c>
      <c r="L9" s="3" t="s">
        <v>52</v>
      </c>
      <c r="M9" s="3" t="s">
        <v>22</v>
      </c>
    </row>
    <row r="10" spans="1:13" x14ac:dyDescent="0.3">
      <c r="A10" s="7">
        <v>45243.477569444403</v>
      </c>
      <c r="B10" s="1" t="s">
        <v>53</v>
      </c>
      <c r="C10" s="3" t="s">
        <v>54</v>
      </c>
      <c r="D10" s="3" t="s">
        <v>15</v>
      </c>
      <c r="E10" s="3" t="s">
        <v>44</v>
      </c>
      <c r="F10" s="1">
        <v>58</v>
      </c>
      <c r="G10" s="3" t="s">
        <v>55</v>
      </c>
      <c r="H10" s="2" t="str">
        <f>HYPERLINK("https://www.kdocs.cn/l/cj7gE4VxPsxT","不明（瓶口有黄色涂漆，疑为氮气）-海洋学院（资产不明，房屋搬迁时莫名出现）-孙际佳-8号楼（教一）一楼110室对面厕所旁楼梯间.jpeg")</f>
        <v>不明（瓶口有黄色涂漆，疑为氮气）-海洋学院（资产不明，房屋搬迁时莫名出现）-孙际佳-8号楼（教一）一楼110室对面厕所旁楼梯间.jpeg</v>
      </c>
      <c r="I10" s="8" t="s">
        <v>125</v>
      </c>
      <c r="J10" s="3" t="s">
        <v>56</v>
      </c>
      <c r="K10" s="3" t="s">
        <v>57</v>
      </c>
      <c r="L10" s="3" t="s">
        <v>58</v>
      </c>
      <c r="M10" s="3" t="s">
        <v>22</v>
      </c>
    </row>
    <row r="11" spans="1:13" x14ac:dyDescent="0.3">
      <c r="A11" s="7">
        <v>45243.745937500003</v>
      </c>
      <c r="B11" s="1" t="s">
        <v>59</v>
      </c>
      <c r="C11" s="3" t="s">
        <v>60</v>
      </c>
      <c r="D11" s="3" t="s">
        <v>15</v>
      </c>
      <c r="E11" s="3" t="s">
        <v>61</v>
      </c>
      <c r="F11" s="1">
        <v>40</v>
      </c>
      <c r="G11" s="3" t="s">
        <v>62</v>
      </c>
      <c r="H11" s="2" t="str">
        <f>HYPERLINK("https://www.kdocs.cn/l/ckjDOnULw7Ci","高纯氢气-农业农村部植物新品种测试广州分中心-江院-农学院216.jpg")</f>
        <v>高纯氢气-农业农村部植物新品种测试广州分中心-江院-农学院216.jpg</v>
      </c>
      <c r="I11" s="3" t="s">
        <v>63</v>
      </c>
      <c r="J11" s="3" t="s">
        <v>64</v>
      </c>
      <c r="K11" s="3" t="s">
        <v>65</v>
      </c>
      <c r="L11" s="3" t="s">
        <v>66</v>
      </c>
      <c r="M11" s="3" t="s">
        <v>22</v>
      </c>
    </row>
    <row r="12" spans="1:13" x14ac:dyDescent="0.3">
      <c r="A12" s="7">
        <v>45243.753692129598</v>
      </c>
      <c r="B12" s="1" t="s">
        <v>59</v>
      </c>
      <c r="C12" s="3" t="s">
        <v>67</v>
      </c>
      <c r="D12" s="3" t="s">
        <v>24</v>
      </c>
      <c r="E12" s="3" t="s">
        <v>61</v>
      </c>
      <c r="F12" s="1">
        <v>40</v>
      </c>
      <c r="G12" s="3" t="s">
        <v>68</v>
      </c>
      <c r="H12" s="2" t="str">
        <f>HYPERLINK("https://www.kdocs.cn/l/cpivdkmFNgvP","高纯氮气-农业农村部植物新品种测试广州分中心-江院-农学院216.jpg")</f>
        <v>高纯氮气-农业农村部植物新品种测试广州分中心-江院-农学院216.jpg</v>
      </c>
      <c r="I12" s="3" t="s">
        <v>63</v>
      </c>
      <c r="J12" s="3" t="s">
        <v>64</v>
      </c>
      <c r="K12" s="3" t="s">
        <v>65</v>
      </c>
      <c r="L12" s="3" t="s">
        <v>66</v>
      </c>
      <c r="M12" s="3" t="s">
        <v>22</v>
      </c>
    </row>
    <row r="13" spans="1:13" x14ac:dyDescent="0.3">
      <c r="A13" s="7">
        <v>45243.757256944402</v>
      </c>
      <c r="B13" s="1" t="s">
        <v>59</v>
      </c>
      <c r="C13" s="3" t="s">
        <v>69</v>
      </c>
      <c r="D13" s="3" t="s">
        <v>15</v>
      </c>
      <c r="E13" s="3" t="s">
        <v>61</v>
      </c>
      <c r="F13" s="1">
        <v>40</v>
      </c>
      <c r="G13" s="3" t="s">
        <v>70</v>
      </c>
      <c r="H13" s="2" t="str">
        <f>HYPERLINK("https://www.kdocs.cn/l/cp5gz4lUfH0f","空气-农业农村部植物新品种测试广州分中心-江院-农学院216.jpg")</f>
        <v>空气-农业农村部植物新品种测试广州分中心-江院-农学院216.jpg</v>
      </c>
      <c r="I13" s="3" t="s">
        <v>63</v>
      </c>
      <c r="J13" s="3" t="s">
        <v>64</v>
      </c>
      <c r="K13" s="3" t="s">
        <v>65</v>
      </c>
      <c r="L13" s="3" t="s">
        <v>66</v>
      </c>
      <c r="M13" s="3" t="s">
        <v>22</v>
      </c>
    </row>
    <row r="14" spans="1:13" x14ac:dyDescent="0.3">
      <c r="A14" s="7">
        <v>45245.702499999999</v>
      </c>
      <c r="B14" s="1" t="s">
        <v>71</v>
      </c>
      <c r="C14" s="3" t="s">
        <v>72</v>
      </c>
      <c r="D14" s="3" t="s">
        <v>24</v>
      </c>
      <c r="E14" s="3" t="s">
        <v>44</v>
      </c>
      <c r="F14" s="1">
        <v>14</v>
      </c>
      <c r="G14" s="3" t="s">
        <v>73</v>
      </c>
      <c r="H14" s="2" t="str">
        <f>HYPERLINK("https://www.kdocs.cn/l/cq3mMhhRM69U","乙烯、氮气-资源环境学院-吴鑫斌-农学楼425.jpg")</f>
        <v>乙烯、氮气-资源环境学院-吴鑫斌-农学楼425.jpg</v>
      </c>
      <c r="I14" s="3" t="s">
        <v>74</v>
      </c>
      <c r="J14" s="3" t="s">
        <v>75</v>
      </c>
      <c r="K14" s="3" t="s">
        <v>76</v>
      </c>
      <c r="L14" s="3" t="s">
        <v>77</v>
      </c>
      <c r="M14" s="3" t="s">
        <v>78</v>
      </c>
    </row>
    <row r="15" spans="1:13" x14ac:dyDescent="0.3">
      <c r="A15" s="7">
        <v>45246.387673611098</v>
      </c>
      <c r="B15" s="1" t="s">
        <v>79</v>
      </c>
      <c r="C15" s="3" t="s">
        <v>80</v>
      </c>
      <c r="D15" s="3" t="s">
        <v>15</v>
      </c>
      <c r="E15" s="3" t="s">
        <v>16</v>
      </c>
      <c r="F15" s="1">
        <v>10</v>
      </c>
      <c r="G15" s="3" t="s">
        <v>81</v>
      </c>
      <c r="H15" s="2" t="str">
        <f>HYPERLINK("https://www.kdocs.cn/l/cb2TcpKjr63f","二氧化碳-资源环境学院-陈娴-资环楼734房.jpg")</f>
        <v>二氧化碳-资源环境学院-陈娴-资环楼734房.jpg</v>
      </c>
      <c r="I15" s="3" t="s">
        <v>74</v>
      </c>
      <c r="J15" s="3" t="s">
        <v>82</v>
      </c>
      <c r="K15" s="3" t="s">
        <v>83</v>
      </c>
      <c r="L15" s="3" t="s">
        <v>84</v>
      </c>
      <c r="M15" s="3" t="s">
        <v>22</v>
      </c>
    </row>
    <row r="16" spans="1:13" x14ac:dyDescent="0.3">
      <c r="A16" s="7">
        <v>45246.459247685198</v>
      </c>
      <c r="B16" s="1" t="s">
        <v>85</v>
      </c>
      <c r="C16" s="3" t="s">
        <v>86</v>
      </c>
      <c r="D16" s="3" t="s">
        <v>24</v>
      </c>
      <c r="E16" s="3" t="s">
        <v>44</v>
      </c>
      <c r="F16" s="1">
        <v>40</v>
      </c>
      <c r="G16" s="3" t="s">
        <v>87</v>
      </c>
      <c r="H16" s="2" t="str">
        <f>HYPERLINK("https://www.kdocs.cn/l/cnagDOEYeM1S","高纯氧-食品学院-王亮-食品学院203.jpg")</f>
        <v>高纯氧-食品学院-王亮-食品学院203.jpg</v>
      </c>
      <c r="I16" s="3" t="s">
        <v>88</v>
      </c>
      <c r="J16" s="3" t="s">
        <v>89</v>
      </c>
      <c r="K16" s="3" t="s">
        <v>90</v>
      </c>
      <c r="L16" s="3" t="s">
        <v>91</v>
      </c>
      <c r="M16" s="3" t="s">
        <v>22</v>
      </c>
    </row>
    <row r="17" spans="1:13" x14ac:dyDescent="0.3">
      <c r="A17" s="7">
        <v>45246.490497685198</v>
      </c>
      <c r="B17" s="1" t="s">
        <v>85</v>
      </c>
      <c r="C17" s="3" t="s">
        <v>86</v>
      </c>
      <c r="D17" s="3" t="s">
        <v>15</v>
      </c>
      <c r="E17" s="3" t="s">
        <v>44</v>
      </c>
      <c r="F17" s="1">
        <v>40</v>
      </c>
      <c r="G17" s="3" t="s">
        <v>92</v>
      </c>
      <c r="H17" s="2" t="str">
        <f>HYPERLINK("https://www.kdocs.cn/l/cvyAeQRk4n01","高纯氧-食品学院-王亮-食品学院203.jpg")</f>
        <v>高纯氧-食品学院-王亮-食品学院203.jpg</v>
      </c>
      <c r="I17" s="3" t="s">
        <v>88</v>
      </c>
      <c r="J17" s="3" t="s">
        <v>89</v>
      </c>
      <c r="K17" s="3" t="s">
        <v>90</v>
      </c>
      <c r="L17" s="3" t="s">
        <v>91</v>
      </c>
      <c r="M17" s="3" t="s">
        <v>22</v>
      </c>
    </row>
    <row r="18" spans="1:13" x14ac:dyDescent="0.3">
      <c r="A18" s="7">
        <v>45247.512974537</v>
      </c>
      <c r="B18" s="1" t="s">
        <v>85</v>
      </c>
      <c r="C18" s="3" t="s">
        <v>93</v>
      </c>
      <c r="D18" s="3" t="s">
        <v>15</v>
      </c>
      <c r="E18" s="3" t="s">
        <v>44</v>
      </c>
      <c r="F18" s="1">
        <v>40</v>
      </c>
      <c r="G18" s="3" t="s">
        <v>94</v>
      </c>
      <c r="H18" s="2" t="str">
        <f>HYPERLINK("https://www.kdocs.cn/l/ckkVdZQZTiO4","二氧化碳+氮气混合气-食品学院-王亮-食品学院203.jpg")</f>
        <v>二氧化碳+氮气混合气-食品学院-王亮-食品学院203.jpg</v>
      </c>
      <c r="I18" s="3" t="s">
        <v>88</v>
      </c>
      <c r="J18" s="3" t="s">
        <v>89</v>
      </c>
      <c r="K18" s="3" t="s">
        <v>90</v>
      </c>
      <c r="L18" s="3" t="s">
        <v>91</v>
      </c>
      <c r="M18" s="3" t="s">
        <v>22</v>
      </c>
    </row>
    <row r="19" spans="1:13" x14ac:dyDescent="0.3">
      <c r="A19" s="7">
        <v>45248.752731481502</v>
      </c>
      <c r="B19" s="1" t="s">
        <v>95</v>
      </c>
      <c r="C19" s="3" t="s">
        <v>96</v>
      </c>
      <c r="D19" s="3" t="s">
        <v>15</v>
      </c>
      <c r="E19" s="3" t="s">
        <v>16</v>
      </c>
      <c r="F19" s="1">
        <v>40</v>
      </c>
      <c r="G19" s="3" t="s">
        <v>97</v>
      </c>
      <c r="H19" s="2" t="str">
        <f>HYPERLINK("https://www.kdocs.cn/l/cstk7ZHzs3YR","高纯氮-资源环境学院-邹伯辉-资环楼 1楼108.jpg")</f>
        <v>高纯氮-资源环境学院-邹伯辉-资环楼 1楼108.jpg</v>
      </c>
      <c r="I19" s="3" t="s">
        <v>74</v>
      </c>
      <c r="J19" s="3" t="s">
        <v>98</v>
      </c>
      <c r="K19" s="3" t="s">
        <v>99</v>
      </c>
      <c r="L19" s="3" t="s">
        <v>100</v>
      </c>
      <c r="M19" s="3" t="s">
        <v>22</v>
      </c>
    </row>
    <row r="20" spans="1:13" x14ac:dyDescent="0.3">
      <c r="A20" s="7">
        <v>45250.435081018499</v>
      </c>
      <c r="B20" s="1" t="s">
        <v>101</v>
      </c>
      <c r="C20" s="3" t="s">
        <v>31</v>
      </c>
      <c r="D20" s="3" t="s">
        <v>15</v>
      </c>
      <c r="E20" s="3" t="s">
        <v>44</v>
      </c>
      <c r="F20" s="1">
        <v>40</v>
      </c>
      <c r="G20" s="3" t="s">
        <v>102</v>
      </c>
      <c r="H20" s="2" t="str">
        <f>HYPERLINK("https://www.kdocs.cn/l/cgWvoHv3KjoX","氩气-材料与能源学院-罗霄-58-437.jpg")</f>
        <v>氩气-材料与能源学院-罗霄-58-437.jpg</v>
      </c>
      <c r="I20" s="3" t="s">
        <v>18</v>
      </c>
      <c r="J20" s="3" t="s">
        <v>103</v>
      </c>
      <c r="K20" s="3" t="s">
        <v>104</v>
      </c>
      <c r="L20" s="3" t="s">
        <v>105</v>
      </c>
      <c r="M20" s="3" t="s">
        <v>22</v>
      </c>
    </row>
    <row r="21" spans="1:13" x14ac:dyDescent="0.3">
      <c r="A21" s="7">
        <v>45250.722060185202</v>
      </c>
      <c r="B21" s="1" t="s">
        <v>106</v>
      </c>
      <c r="C21" s="3" t="s">
        <v>14</v>
      </c>
      <c r="D21" s="3" t="s">
        <v>15</v>
      </c>
      <c r="E21" s="3" t="s">
        <v>16</v>
      </c>
      <c r="F21" s="1">
        <v>40</v>
      </c>
      <c r="G21" s="3" t="s">
        <v>32</v>
      </c>
      <c r="H21" s="2" t="str">
        <f>HYPERLINK("https://www.kdocs.cn/l/cue1blh7Buq4","氮气-植物保护-张梦珂-资源与环境学院423室.jpeg")</f>
        <v>氮气-植物保护-张梦珂-资源与环境学院423室.jpeg</v>
      </c>
      <c r="I21" s="8" t="s">
        <v>124</v>
      </c>
      <c r="J21" s="3" t="s">
        <v>107</v>
      </c>
      <c r="K21" s="3" t="s">
        <v>108</v>
      </c>
      <c r="L21" s="3" t="s">
        <v>109</v>
      </c>
      <c r="M21" s="3" t="s">
        <v>22</v>
      </c>
    </row>
    <row r="22" spans="1:13" x14ac:dyDescent="0.3">
      <c r="A22" s="7">
        <v>45251.405856481499</v>
      </c>
      <c r="B22" s="1" t="s">
        <v>110</v>
      </c>
      <c r="C22" s="3" t="s">
        <v>111</v>
      </c>
      <c r="D22" s="3" t="s">
        <v>112</v>
      </c>
      <c r="E22" s="3" t="s">
        <v>44</v>
      </c>
      <c r="F22" s="1">
        <v>100</v>
      </c>
      <c r="G22" s="3" t="s">
        <v>113</v>
      </c>
      <c r="H22" s="2" t="str">
        <f>HYPERLINK("https://www.kdocs.cn/l/cm2XntXOtirM","氮气，二氧化碳-食品学院-肖南-25-103.jpg")</f>
        <v>氮气，二氧化碳-食品学院-肖南-25-103.jpg</v>
      </c>
      <c r="I22" s="3" t="s">
        <v>88</v>
      </c>
      <c r="J22" s="3" t="s">
        <v>114</v>
      </c>
      <c r="K22" s="3" t="s">
        <v>115</v>
      </c>
      <c r="L22" s="3" t="s">
        <v>116</v>
      </c>
      <c r="M22" s="3" t="s">
        <v>22</v>
      </c>
    </row>
    <row r="23" spans="1:13" x14ac:dyDescent="0.3">
      <c r="A23" s="7">
        <v>45255.532488425903</v>
      </c>
      <c r="B23" s="1" t="s">
        <v>117</v>
      </c>
      <c r="C23" s="3" t="s">
        <v>118</v>
      </c>
      <c r="D23" s="3" t="s">
        <v>15</v>
      </c>
      <c r="E23" s="3" t="s">
        <v>44</v>
      </c>
      <c r="F23" s="1">
        <v>50</v>
      </c>
      <c r="G23" s="3" t="s">
        <v>119</v>
      </c>
      <c r="I23" s="3" t="s">
        <v>88</v>
      </c>
      <c r="J23" s="3" t="s">
        <v>120</v>
      </c>
      <c r="K23" s="3" t="s">
        <v>121</v>
      </c>
      <c r="L23" s="3" t="s">
        <v>122</v>
      </c>
      <c r="M23" s="3" t="s">
        <v>22</v>
      </c>
    </row>
  </sheetData>
  <sheetProtection formatCells="0" insertHyperlinks="0" autoFilter="0"/>
  <autoFilter ref="A1:M23" xr:uid="{00000000-0001-0000-0000-000000000000}"/>
  <phoneticPr fontId="5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 topPadding="30" bottomPadding="30" leftPadding="15" rightPadding="15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工作表1</vt:lpstr>
      <vt:lpstr>WebWps_Form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曾烨兴</cp:lastModifiedBy>
  <dcterms:created xsi:type="dcterms:W3CDTF">2023-12-29T10:18:09Z</dcterms:created>
  <dcterms:modified xsi:type="dcterms:W3CDTF">2023-12-29T02:20:58Z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2052-0.0.0.0</vt:lpwstr>
  </property>
</Properties>
</file>